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紀北広域連合\Desktop\"/>
    </mc:Choice>
  </mc:AlternateContent>
  <xr:revisionPtr revIDLastSave="0" documentId="8_{C0F53164-7865-46DF-8BD6-69834210613F}"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<sst xmlns="http://schemas.openxmlformats.org/spreadsheetml/2006/main" count="4419" uniqueCount="2089">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</sst>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3329" y="1838749"/>
              <a:ext cx="988612" cy="232088"/>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86441"/>
              <a:ext cx="212499" cy="42093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655654"/>
              <a:ext cx="256106" cy="41984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594157"/>
              <a:ext cx="255206" cy="430364"/>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186697"/>
              <a:ext cx="213197" cy="426493"/>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zoomScale="115" zoomScaleNormal="115"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1"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12" t="s">
        <v>1</v>
      </c>
      <c r="AB1" s="412"/>
      <c r="AC1" s="412"/>
      <c r="AD1" s="390" t="str">
        <f>IF(G5="","",G5)</f>
        <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1979</v>
      </c>
      <c r="C4" s="293"/>
      <c r="D4" s="293"/>
      <c r="E4" s="293"/>
      <c r="F4" s="293"/>
      <c r="G4" s="293" t="s">
        <v>3</v>
      </c>
      <c r="H4" s="293"/>
      <c r="I4" s="293"/>
      <c r="J4" s="293"/>
      <c r="K4" s="293"/>
      <c r="L4" s="293"/>
      <c r="M4" s="293"/>
      <c r="N4" s="281" t="s">
        <v>4</v>
      </c>
      <c r="O4" s="281"/>
      <c r="P4" s="281"/>
      <c r="Q4" s="281"/>
      <c r="R4" s="281"/>
      <c r="S4" s="281"/>
      <c r="T4" s="372" t="s">
        <v>1978</v>
      </c>
      <c r="U4" s="372"/>
      <c r="V4" s="372"/>
      <c r="W4" s="281" t="s">
        <v>2049</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13"/>
      <c r="C5" s="413"/>
      <c r="D5" s="413"/>
      <c r="E5" s="413"/>
      <c r="F5" s="413"/>
      <c r="G5" s="294"/>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2046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c r="C8" s="415"/>
      <c r="D8" s="415"/>
      <c r="E8" s="415"/>
      <c r="F8" s="416"/>
      <c r="G8" s="420" t="s">
        <v>2002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1980</v>
      </c>
      <c r="V8" s="297"/>
      <c r="W8" s="297"/>
      <c r="X8" s="298"/>
      <c r="Y8" s="61"/>
      <c r="Z8" s="368" t="s">
        <v>85</v>
      </c>
      <c r="AA8" s="369"/>
      <c r="AB8" s="370"/>
      <c r="AC8" s="62"/>
      <c r="AD8" s="363" t="s">
        <v>86</v>
      </c>
      <c r="AE8" s="363"/>
      <c r="AF8" s="364"/>
      <c r="AM8" s="361">
        <v>0</v>
      </c>
      <c r="AN8" s="234" t="s">
        <v>2069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2000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5"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54"/>
      <c r="W12" s="54"/>
      <c r="X12" s="54"/>
      <c r="Y12" s="54"/>
      <c r="Z12" s="54"/>
      <c r="AA12" s="54"/>
      <c r="AB12" s="54"/>
      <c r="AC12" s="54"/>
      <c r="AD12" s="54"/>
      <c r="AE12" s="54"/>
      <c r="AM12" s="63"/>
      <c r="BL12" s="56"/>
      <c r="BM12" s="56"/>
    </row>
    <row r="13" spans="2:65" s="50" customFormat="1" ht="6.95"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5"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1992</v>
      </c>
      <c r="X14" s="303"/>
      <c r="Y14" s="303"/>
      <c r="Z14" s="303"/>
      <c r="AA14" s="303"/>
      <c r="AB14" s="303"/>
      <c r="AC14" s="303"/>
      <c r="AD14" s="63"/>
      <c r="AE14" s="54"/>
      <c r="AF14" s="54"/>
      <c r="AG14" s="54"/>
      <c r="AH14" s="54"/>
      <c r="AI14" s="54"/>
      <c r="AJ14" s="54"/>
      <c r="AK14" s="304" t="str">
        <f>IFERROR(IF(N15="","",IF(N15&gt;=N12,"○","×")),"")</f>
        <v/>
      </c>
      <c r="AM14" s="63"/>
      <c r="AN14" s="234" t="s">
        <v>2064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5"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5"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06" t="s">
        <v>2060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54"/>
      <c r="W18" s="64"/>
      <c r="X18" s="64"/>
      <c r="Y18" s="64"/>
      <c r="Z18" s="64"/>
      <c r="AA18" s="64"/>
      <c r="AB18" s="64"/>
      <c r="AC18" s="64"/>
      <c r="AD18" s="393" t="s">
        <v>1994</v>
      </c>
      <c r="AE18" s="394"/>
      <c r="AF18" s="394"/>
      <c r="AG18" s="394"/>
      <c r="AH18" s="394"/>
      <c r="AI18" s="394"/>
      <c r="AJ18" s="394"/>
      <c r="AK18" s="395"/>
      <c r="AL18" s="54"/>
      <c r="AM18" s="63"/>
      <c r="BL18" s="56"/>
      <c r="BM18" s="56"/>
    </row>
    <row r="19" spans="2:65" s="50" customFormat="1" ht="6.95"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5"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1993</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06" t="s">
        <v>2061</v>
      </c>
      <c r="C21" s="307"/>
      <c r="D21" s="307"/>
      <c r="E21" s="307"/>
      <c r="F21" s="307"/>
      <c r="G21" s="307"/>
      <c r="H21" s="307"/>
      <c r="I21" s="307"/>
      <c r="J21" s="307"/>
      <c r="K21" s="307"/>
      <c r="L21" s="307"/>
      <c r="M21" s="308"/>
      <c r="N21" s="315"/>
      <c r="O21" s="316"/>
      <c r="P21" s="316"/>
      <c r="Q21" s="316"/>
      <c r="R21" s="317"/>
      <c r="S21" s="324" t="s">
        <v>11</v>
      </c>
      <c r="T21" s="327" t="s">
        <v>12</v>
      </c>
      <c r="U21" s="328" t="s">
        <v>84</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5"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91" t="str">
        <f>IF(T59="","",T59)</f>
        <v/>
      </c>
      <c r="I66" s="291"/>
      <c r="J66" s="291"/>
      <c r="K66" s="291"/>
      <c r="L66" s="291"/>
      <c r="M66" s="291"/>
      <c r="N66" s="291"/>
      <c r="O66" s="281" t="s">
        <v>1988</v>
      </c>
      <c r="P66" s="281"/>
      <c r="Q66" s="281"/>
      <c r="R66" s="279" t="s">
        <v>1982</v>
      </c>
      <c r="S66" s="279"/>
      <c r="T66" s="279"/>
      <c r="U66" s="292"/>
      <c r="V66" s="292"/>
      <c r="W66" s="292"/>
      <c r="X66" s="292"/>
      <c r="Y66" s="292"/>
      <c r="Z66" s="292"/>
      <c r="AA66" s="292"/>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90"/>
      <c r="AG67" s="290"/>
      <c r="AH67" s="290"/>
      <c r="AI67" s="290"/>
      <c r="AJ67" s="290"/>
      <c r="AK67" s="290"/>
      <c r="AM67" s="63"/>
    </row>
    <row r="68" spans="2:39">
      <c r="AM68" s="63"/>
    </row>
    <row r="69" spans="2:39" ht="29.25" customHeight="1" thickBot="1">
      <c r="B69" s="275" t="s">
        <v>2062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4.25"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499999999999993" customHeight="1" thickBot="1"/>
    <row r="96" spans="2:39" ht="24.95" customHeight="1">
      <c r="B96" s="403" t="s">
        <v>2063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2055</v>
      </c>
      <c r="E97" s="391"/>
      <c r="F97" s="49">
        <v>6</v>
      </c>
      <c r="G97" s="116" t="s">
        <v>2048</v>
      </c>
      <c r="H97" s="49">
        <v>4</v>
      </c>
      <c r="I97" s="116" t="s">
        <v>2047</v>
      </c>
      <c r="J97" s="391" t="s">
        <v>2056</v>
      </c>
      <c r="K97" s="391"/>
      <c r="L97" s="391"/>
      <c r="M97" s="49">
        <v>7</v>
      </c>
      <c r="N97" s="116" t="s">
        <v>2048</v>
      </c>
      <c r="O97" s="49">
        <v>3</v>
      </c>
      <c r="P97" s="116" t="s">
        <v>2047</v>
      </c>
      <c r="Q97" s="117" t="s">
        <v>2053</v>
      </c>
      <c r="R97" s="117">
        <f>(M97*12+O97)-(F97*12+H97)+1</f>
        <v>12</v>
      </c>
      <c r="S97" s="392" t="s">
        <v>2052</v>
      </c>
      <c r="T97" s="392"/>
      <c r="U97" s="117" t="s">
        <v>2054</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2002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1980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2000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5"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9">
        <f>IFERROR(SUM(E104,J104,O104),"")</f>
        <v>0</v>
      </c>
      <c r="U104" s="389"/>
      <c r="V104" s="389"/>
      <c r="W104" s="389"/>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12" t="s">
        <v>1</v>
      </c>
      <c r="AC1" s="412"/>
      <c r="AD1" s="412"/>
      <c r="AE1" s="486" t="str">
        <f>IF('別紙様式7-1（計画書）'!AD1="","",'別紙様式7-1（計画書）'!AD1)</f>
        <v/>
      </c>
      <c r="AF1" s="486"/>
      <c r="AG1" s="486"/>
      <c r="AH1" s="486"/>
      <c r="AI1" s="486"/>
      <c r="AJ1" s="486"/>
      <c r="AK1" s="486"/>
    </row>
    <row r="2" spans="2:40" ht="24" customHeight="1">
      <c r="B2" s="402" t="s">
        <v>1998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1979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
      </c>
      <c r="C5" s="486"/>
      <c r="D5" s="486"/>
      <c r="E5" s="486"/>
      <c r="F5" s="486"/>
      <c r="G5" s="484" t="str">
        <f>IF('別紙様式7-1（計画書）'!G5="","",'別紙様式7-1（計画書）'!G5)</f>
        <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2008</v>
      </c>
      <c r="F7" s="464"/>
      <c r="G7" s="464"/>
      <c r="H7" s="464"/>
      <c r="I7" s="464"/>
      <c r="J7" s="464"/>
      <c r="K7" s="464"/>
      <c r="L7" s="464"/>
      <c r="M7" s="464"/>
      <c r="N7" s="464"/>
      <c r="O7" s="464"/>
      <c r="P7" s="464"/>
      <c r="Q7" s="464"/>
      <c r="R7" s="464"/>
      <c r="S7" s="464"/>
      <c r="T7" s="464"/>
      <c r="U7" s="464" t="s">
        <v>2009</v>
      </c>
      <c r="V7" s="464"/>
      <c r="W7" s="464"/>
      <c r="X7" s="464"/>
      <c r="Y7" s="464"/>
      <c r="Z7" s="464"/>
      <c r="AD7" s="59"/>
      <c r="AE7" s="59"/>
      <c r="AF7" s="59"/>
      <c r="AG7" s="59"/>
      <c r="AH7" s="59"/>
      <c r="AI7" s="59"/>
      <c r="AJ7" s="59"/>
      <c r="AK7" s="59"/>
      <c r="AL7" s="50"/>
    </row>
    <row r="8" spans="2:40" s="57" customFormat="1" ht="23.25" customHeight="1" thickBot="1">
      <c r="B8" s="468"/>
      <c r="C8" s="469"/>
      <c r="D8" s="470"/>
      <c r="E8" s="474" t="s">
        <v>2058</v>
      </c>
      <c r="F8" s="475"/>
      <c r="G8" s="475"/>
      <c r="H8" s="475"/>
      <c r="I8" s="475"/>
      <c r="J8" s="475"/>
      <c r="K8" s="475"/>
      <c r="L8" s="475"/>
      <c r="M8" s="475"/>
      <c r="N8" s="475"/>
      <c r="O8" s="475"/>
      <c r="P8" s="475"/>
      <c r="Q8" s="412"/>
      <c r="R8" s="412"/>
      <c r="S8" s="412"/>
      <c r="T8" s="412"/>
      <c r="U8" s="474" t="s">
        <v>2059</v>
      </c>
      <c r="V8" s="474"/>
      <c r="W8" s="474"/>
      <c r="X8" s="474"/>
      <c r="Y8" s="474"/>
      <c r="Z8" s="474"/>
      <c r="AM8" s="51"/>
      <c r="AN8" s="51"/>
    </row>
    <row r="9" spans="2:40" ht="16.5" customHeight="1" thickBot="1">
      <c r="B9" s="265" t="s">
        <v>2002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90" t="str">
        <f>IFERROR(IF('別紙様式7-1（計画書）'!AM8=1,"新加算Ⅲ",IF('別紙様式7-1（計画書）'!AM8=2,"新加算Ⅳ","")),"")</f>
        <v/>
      </c>
      <c r="V9" s="491"/>
      <c r="W9" s="491"/>
      <c r="X9" s="491"/>
      <c r="Y9" s="491"/>
      <c r="Z9" s="492"/>
      <c r="AC9" s="57"/>
    </row>
    <row r="10" spans="2:40" ht="22.5" customHeight="1" thickBot="1">
      <c r="B10" s="265" t="s">
        <v>2006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29" t="s">
        <v>2018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1992</v>
      </c>
      <c r="X16" s="303"/>
      <c r="Y16" s="303"/>
      <c r="Z16" s="303"/>
      <c r="AA16" s="303"/>
      <c r="AB16" s="303"/>
      <c r="AC16" s="303"/>
      <c r="AD16" s="63"/>
      <c r="AE16" s="54"/>
      <c r="AF16" s="54"/>
      <c r="AG16" s="54"/>
      <c r="AH16" s="54"/>
      <c r="AI16" s="54"/>
      <c r="AJ16" s="54"/>
      <c r="AK16" s="439" t="str">
        <f>IFERROR(IF(N17="","",IF(N17&gt;=N14,"○","×")),"")</f>
        <v/>
      </c>
    </row>
    <row r="17" spans="2:38" s="50" customFormat="1" ht="6.95" customHeight="1" thickBot="1">
      <c r="B17" s="329" t="s">
        <v>2017</v>
      </c>
      <c r="C17" s="330"/>
      <c r="D17" s="330"/>
      <c r="E17" s="330"/>
      <c r="F17" s="330"/>
      <c r="G17" s="330"/>
      <c r="H17" s="330"/>
      <c r="I17" s="330"/>
      <c r="J17" s="330"/>
      <c r="K17" s="330"/>
      <c r="L17" s="330"/>
      <c r="M17" s="331"/>
      <c r="N17" s="315"/>
      <c r="O17" s="316"/>
      <c r="P17" s="316"/>
      <c r="Q17" s="316"/>
      <c r="R17" s="317"/>
      <c r="S17" s="324" t="s">
        <v>11</v>
      </c>
      <c r="T17" s="327" t="s">
        <v>12</v>
      </c>
      <c r="U17" s="328" t="s">
        <v>14</v>
      </c>
      <c r="V17" s="54"/>
      <c r="W17" s="303"/>
      <c r="X17" s="303"/>
      <c r="Y17" s="303"/>
      <c r="Z17" s="303"/>
      <c r="AA17" s="303"/>
      <c r="AB17" s="303"/>
      <c r="AC17" s="303"/>
      <c r="AD17" s="63"/>
      <c r="AE17" s="54"/>
      <c r="AF17" s="54"/>
      <c r="AG17" s="54"/>
      <c r="AH17" s="54"/>
      <c r="AI17" s="54"/>
      <c r="AJ17" s="54"/>
      <c r="AK17" s="440"/>
    </row>
    <row r="18" spans="2:38" s="50" customFormat="1" ht="6.95"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5"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503" t="s">
        <v>2011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33" t="s">
        <v>11</v>
      </c>
      <c r="AB22" s="134" t="s">
        <v>2012</v>
      </c>
      <c r="AC22" s="439" t="str">
        <f>IF(U26="","",IF(U22="","",IF(U22&gt;=U26,"○","×")))</f>
        <v>○</v>
      </c>
    </row>
    <row r="23" spans="2:38" ht="15" customHeight="1" thickBot="1">
      <c r="B23" s="442"/>
      <c r="C23" s="443" t="s">
        <v>2013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33" t="s">
        <v>11</v>
      </c>
      <c r="AB23" s="134"/>
      <c r="AC23" s="441"/>
    </row>
    <row r="24" spans="2:38" ht="15.75" customHeight="1" thickBot="1">
      <c r="B24" s="442"/>
      <c r="C24" s="448" t="s">
        <v>2021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35" t="s">
        <v>11</v>
      </c>
      <c r="AB24" s="134"/>
      <c r="AC24" s="441"/>
    </row>
    <row r="25" spans="2:38" ht="23.25" customHeight="1" thickBot="1">
      <c r="B25" s="200"/>
      <c r="C25" s="458" t="s">
        <v>2087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33" t="s">
        <v>11</v>
      </c>
      <c r="AB25" s="134"/>
      <c r="AC25" s="441"/>
    </row>
    <row r="26" spans="2:38" ht="23.25" customHeight="1" thickBot="1">
      <c r="B26" s="132" t="s">
        <v>2014</v>
      </c>
      <c r="C26" s="453" t="s">
        <v>2015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36" t="s">
        <v>11</v>
      </c>
      <c r="AB26" s="134" t="s">
        <v>2012</v>
      </c>
      <c r="AC26" s="440"/>
    </row>
    <row r="27" spans="2:38" ht="15" customHeight="1" thickBot="1">
      <c r="B27" s="493"/>
      <c r="C27" s="444" t="s">
        <v>2016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33" t="s">
        <v>11</v>
      </c>
      <c r="AB27" s="137"/>
      <c r="AC27" s="137"/>
    </row>
    <row r="28" spans="2:38" ht="16.5" customHeight="1" thickBot="1">
      <c r="B28" s="493"/>
      <c r="C28" s="497" t="s">
        <v>2022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33" t="s">
        <v>11</v>
      </c>
      <c r="AB28" s="137"/>
      <c r="AC28" s="137"/>
    </row>
    <row r="29" spans="2:38" ht="24" customHeight="1" thickBot="1">
      <c r="B29" s="494"/>
      <c r="C29" s="458" t="s">
        <v>2088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76" t="s">
        <v>2057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3" t="s">
        <v>2005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252"/>
      <c r="F53" s="253"/>
      <c r="G53" s="86" t="s">
        <v>49</v>
      </c>
      <c r="H53" s="252"/>
      <c r="I53" s="253"/>
      <c r="J53" s="86" t="s">
        <v>50</v>
      </c>
      <c r="K53" s="252"/>
      <c r="L53" s="253"/>
      <c r="M53" s="86" t="s">
        <v>51</v>
      </c>
      <c r="N53" s="82"/>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1" t="s">
        <v>52</v>
      </c>
      <c r="C58" s="281"/>
      <c r="D58" s="281"/>
      <c r="E58" s="279" t="s">
        <v>1982</v>
      </c>
      <c r="F58" s="279"/>
      <c r="G58" s="279"/>
      <c r="H58" s="432" t="str">
        <f>IF('別紙様式7-1（計画書）'!H63="","",'別紙様式7-1（計画書）'!H63)</f>
        <v/>
      </c>
      <c r="I58" s="432"/>
      <c r="J58" s="432"/>
      <c r="K58" s="432"/>
      <c r="L58" s="432"/>
      <c r="M58" s="432"/>
      <c r="N58" s="432"/>
      <c r="O58" s="432"/>
      <c r="P58" s="432"/>
      <c r="Q58" s="432"/>
      <c r="R58" s="281" t="s">
        <v>1983</v>
      </c>
      <c r="S58" s="281"/>
      <c r="T58" s="281"/>
      <c r="U58" s="94" t="s">
        <v>1984</v>
      </c>
      <c r="V58" s="433" t="str">
        <f>IF('別紙様式7-1（計画書）'!V63="","",'別紙様式7-1（計画書）'!V63)</f>
        <v/>
      </c>
      <c r="W58" s="433"/>
      <c r="X58" s="95" t="s">
        <v>1985</v>
      </c>
      <c r="Y58" s="433" t="str">
        <f>IF('別紙様式7-1（計画書）'!Y63="","",'別紙様式7-1（計画書）'!Y63)</f>
        <v/>
      </c>
      <c r="Z58" s="434"/>
      <c r="AG58" s="59"/>
      <c r="AH58" s="59"/>
      <c r="AI58" s="59"/>
    </row>
    <row r="59" spans="2:37">
      <c r="B59" s="281"/>
      <c r="C59" s="281"/>
      <c r="D59" s="281"/>
      <c r="E59" s="229" t="s">
        <v>1986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1987</v>
      </c>
      <c r="C61" s="281"/>
      <c r="D61" s="281"/>
      <c r="E61" s="281" t="s">
        <v>54</v>
      </c>
      <c r="F61" s="281"/>
      <c r="G61" s="281"/>
      <c r="H61" s="430" t="str">
        <f>IF('別紙様式7-1（計画書）'!H66="","",'別紙様式7-1（計画書）'!H66)</f>
        <v/>
      </c>
      <c r="I61" s="430"/>
      <c r="J61" s="430"/>
      <c r="K61" s="430"/>
      <c r="L61" s="430"/>
      <c r="M61" s="430"/>
      <c r="N61" s="430"/>
      <c r="O61" s="281" t="s">
        <v>1988</v>
      </c>
      <c r="P61" s="281"/>
      <c r="Q61" s="281"/>
      <c r="R61" s="279" t="s">
        <v>1982</v>
      </c>
      <c r="S61" s="279"/>
      <c r="T61" s="279"/>
      <c r="U61" s="431" t="str">
        <f>IF('別紙様式7-1（計画書）'!U66="","",'別紙様式7-1（計画書）'!U66)</f>
        <v/>
      </c>
      <c r="V61" s="431"/>
      <c r="W61" s="431"/>
      <c r="X61" s="431"/>
      <c r="Y61" s="431"/>
      <c r="Z61" s="431"/>
      <c r="AA61" s="431"/>
      <c r="AB61" s="231" t="s">
        <v>1989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1990</v>
      </c>
      <c r="AC62" s="232"/>
      <c r="AD62" s="232"/>
      <c r="AE62" s="233"/>
      <c r="AF62" s="430" t="str">
        <f>IF('別紙様式7-1（計画書）'!AF67="","",'別紙様式7-1（計画書）'!AF67)</f>
        <v/>
      </c>
      <c r="AG62" s="430"/>
      <c r="AH62" s="430"/>
      <c r="AI62" s="430"/>
      <c r="AJ62" s="430"/>
      <c r="AK62" s="430"/>
    </row>
    <row r="64" spans="2:37" ht="33" customHeight="1" thickBot="1">
      <c r="B64" s="276" t="s">
        <v>2086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4.25"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19</v>
      </c>
      <c r="C66" s="212"/>
      <c r="D66" s="212"/>
      <c r="E66" s="505"/>
      <c r="F66" s="101"/>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24</v>
      </c>
      <c r="C70" s="212"/>
      <c r="D70" s="212"/>
      <c r="E70" s="505"/>
      <c r="F70" s="106"/>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29</v>
      </c>
      <c r="C74" s="212"/>
      <c r="D74" s="212"/>
      <c r="E74" s="505"/>
      <c r="F74" s="110"/>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34</v>
      </c>
      <c r="C78" s="212"/>
      <c r="D78" s="212"/>
      <c r="E78" s="505"/>
      <c r="F78" s="106"/>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39</v>
      </c>
      <c r="C82" s="212"/>
      <c r="D82" s="212"/>
      <c r="E82" s="505"/>
      <c r="F82" s="110"/>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44</v>
      </c>
      <c r="C86" s="212"/>
      <c r="D86" s="212"/>
      <c r="E86" s="505"/>
      <c r="F86" s="110"/>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0</v>
      </c>
    </row>
    <row r="87" spans="2:39" ht="13.5" customHeight="1">
      <c r="B87" s="213"/>
      <c r="C87" s="214"/>
      <c r="D87" s="214"/>
      <c r="E87" s="506"/>
      <c r="F87" s="102"/>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5" t="s">
        <v>65</v>
      </c>
      <c r="E4" s="516"/>
      <c r="F4" s="30" t="s">
        <v>66</v>
      </c>
      <c r="G4" s="32" t="s">
        <v>67</v>
      </c>
      <c r="H4" s="32" t="s">
        <v>68</v>
      </c>
      <c r="I4" s="32" t="s">
        <v>69</v>
      </c>
    </row>
    <row r="5" spans="1:9" ht="118.5" customHeight="1">
      <c r="A5" s="31" t="s">
        <v>70</v>
      </c>
      <c r="B5" s="44" t="s">
        <v>71</v>
      </c>
      <c r="C5" s="45" t="s">
        <v>72</v>
      </c>
      <c r="D5" s="517" t="s">
        <v>2024</v>
      </c>
      <c r="E5" s="518"/>
      <c r="F5" s="45" t="s">
        <v>2025</v>
      </c>
      <c r="G5" s="45" t="s">
        <v>73</v>
      </c>
      <c r="H5" s="45" t="s">
        <v>2026</v>
      </c>
      <c r="I5" s="45" t="s">
        <v>2027</v>
      </c>
    </row>
    <row r="6" spans="1:9" ht="135.75" customHeight="1">
      <c r="A6" s="31" t="s">
        <v>70</v>
      </c>
      <c r="B6" s="44" t="s">
        <v>74</v>
      </c>
      <c r="C6" s="45" t="s">
        <v>2028</v>
      </c>
      <c r="D6" s="517" t="s">
        <v>2029</v>
      </c>
      <c r="E6" s="518"/>
      <c r="F6" s="45" t="s">
        <v>2030</v>
      </c>
      <c r="G6" s="45" t="s">
        <v>75</v>
      </c>
      <c r="H6" s="45" t="s">
        <v>2031</v>
      </c>
      <c r="I6" s="45" t="s">
        <v>2027</v>
      </c>
    </row>
    <row r="7" spans="1:9" ht="175.5" customHeight="1">
      <c r="A7" s="31" t="s">
        <v>76</v>
      </c>
      <c r="B7" s="44" t="s">
        <v>77</v>
      </c>
      <c r="C7" s="45" t="s">
        <v>2032</v>
      </c>
      <c r="D7" s="517" t="s">
        <v>2033</v>
      </c>
      <c r="E7" s="518"/>
      <c r="F7" s="45" t="s">
        <v>2034</v>
      </c>
      <c r="G7" s="45" t="s">
        <v>78</v>
      </c>
      <c r="H7" s="45" t="s">
        <v>2035</v>
      </c>
      <c r="I7" s="45" t="s">
        <v>2036</v>
      </c>
    </row>
    <row r="8" spans="1:9" ht="155.25" customHeight="1">
      <c r="A8" s="31" t="s">
        <v>79</v>
      </c>
      <c r="B8" s="43"/>
      <c r="C8" s="45" t="s">
        <v>2037</v>
      </c>
      <c r="D8" s="517" t="s">
        <v>2038</v>
      </c>
      <c r="E8" s="518"/>
      <c r="F8" s="45" t="s">
        <v>2039</v>
      </c>
      <c r="G8" s="45" t="s">
        <v>80</v>
      </c>
      <c r="H8" s="45" t="s">
        <v>2040</v>
      </c>
      <c r="I8" s="45" t="s">
        <v>2041</v>
      </c>
    </row>
    <row r="9" spans="1:9" ht="150.75" customHeight="1">
      <c r="A9" s="31" t="s">
        <v>81</v>
      </c>
      <c r="B9" s="43"/>
      <c r="C9" s="45" t="s">
        <v>82</v>
      </c>
      <c r="D9" s="517" t="s">
        <v>2042</v>
      </c>
      <c r="E9" s="518"/>
      <c r="F9" s="45" t="s">
        <v>2043</v>
      </c>
      <c r="G9" s="45" t="s">
        <v>83</v>
      </c>
      <c r="H9" s="45" t="s">
        <v>2044</v>
      </c>
      <c r="I9" s="45" t="s">
        <v>2045</v>
      </c>
    </row>
    <row r="10" spans="1:9" ht="78" customHeight="1">
      <c r="A10" s="511" t="s">
        <v>2084</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2072</v>
      </c>
      <c r="B17" s="521"/>
      <c r="C17" s="39" t="s">
        <v>64</v>
      </c>
      <c r="D17" s="40" t="s">
        <v>2083</v>
      </c>
      <c r="E17" s="40" t="s">
        <v>2074</v>
      </c>
      <c r="F17" s="40" t="s">
        <v>2073</v>
      </c>
      <c r="G17" s="34"/>
      <c r="H17" s="34"/>
      <c r="I17" s="34"/>
    </row>
    <row r="18" spans="1:9" ht="115.5" customHeight="1">
      <c r="A18" s="522" t="s">
        <v>2075</v>
      </c>
      <c r="B18" s="521"/>
      <c r="C18" s="41" t="s">
        <v>2032</v>
      </c>
      <c r="D18" s="41" t="s">
        <v>2035</v>
      </c>
      <c r="E18" s="41" t="s">
        <v>2078</v>
      </c>
      <c r="F18" s="41" t="s">
        <v>2079</v>
      </c>
      <c r="G18" s="34"/>
      <c r="H18" s="34"/>
      <c r="I18" s="34"/>
    </row>
    <row r="19" spans="1:9" ht="93" customHeight="1">
      <c r="A19" s="522" t="s">
        <v>2076</v>
      </c>
      <c r="B19" s="521"/>
      <c r="C19" s="41" t="s">
        <v>2037</v>
      </c>
      <c r="D19" s="41" t="s">
        <v>2040</v>
      </c>
      <c r="E19" s="41" t="s">
        <v>2080</v>
      </c>
      <c r="F19" s="42" t="s">
        <v>2082</v>
      </c>
      <c r="G19" s="27"/>
      <c r="H19" s="27"/>
      <c r="I19" s="27"/>
    </row>
    <row r="20" spans="1:9" ht="95.25" customHeight="1">
      <c r="A20" s="522" t="s">
        <v>2077</v>
      </c>
      <c r="B20" s="521"/>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9" t="s">
        <v>2084</v>
      </c>
      <c r="B22" s="519"/>
      <c r="C22" s="519"/>
      <c r="D22" s="519"/>
      <c r="E22" s="519"/>
      <c r="F22" s="519"/>
      <c r="G22" s="519"/>
      <c r="H22" s="519"/>
      <c r="I22" s="519"/>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3.25"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4.25"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4.25"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101</v>
      </c>
      <c r="C1" s="1" t="s">
        <v>102</v>
      </c>
      <c r="F1" s="1" t="s">
        <v>103</v>
      </c>
    </row>
    <row r="2" spans="1:11" ht="19.5" thickBot="1">
      <c r="A2" s="140" t="s">
        <v>104</v>
      </c>
      <c r="C2" s="2" t="s">
        <v>105</v>
      </c>
      <c r="D2" s="3" t="s">
        <v>106</v>
      </c>
      <c r="F2" s="4" t="s">
        <v>107</v>
      </c>
      <c r="G2" s="5">
        <v>0.7</v>
      </c>
      <c r="H2" s="5">
        <v>0.55000000000000004</v>
      </c>
      <c r="I2" s="6">
        <v>0.45</v>
      </c>
      <c r="J2" s="2" t="s">
        <v>108</v>
      </c>
      <c r="K2" s="3" t="s">
        <v>109</v>
      </c>
    </row>
    <row r="3" spans="1:11" ht="18.75">
      <c r="A3" s="141" t="s">
        <v>110</v>
      </c>
      <c r="C3" s="7" t="s">
        <v>110</v>
      </c>
      <c r="D3" s="142" t="s">
        <v>111</v>
      </c>
      <c r="F3" s="7" t="s">
        <v>112</v>
      </c>
      <c r="G3" s="8">
        <v>11.4</v>
      </c>
      <c r="H3" s="8">
        <v>11.1</v>
      </c>
      <c r="I3" s="9">
        <v>10.9</v>
      </c>
      <c r="J3" s="7" t="s">
        <v>113</v>
      </c>
      <c r="K3" s="10">
        <v>0.7</v>
      </c>
    </row>
    <row r="4" spans="1:11" ht="18.75">
      <c r="A4" s="143" t="s">
        <v>114</v>
      </c>
      <c r="C4" s="11" t="s">
        <v>110</v>
      </c>
      <c r="D4" s="12" t="s">
        <v>115</v>
      </c>
      <c r="F4" s="11" t="s">
        <v>116</v>
      </c>
      <c r="G4" s="13">
        <v>11.4</v>
      </c>
      <c r="H4" s="13">
        <v>11.1</v>
      </c>
      <c r="I4" s="14">
        <v>10.9</v>
      </c>
      <c r="J4" s="11" t="s">
        <v>117</v>
      </c>
      <c r="K4" s="15">
        <v>0.7</v>
      </c>
    </row>
    <row r="5" spans="1:11" ht="18.75">
      <c r="A5" s="143" t="s">
        <v>118</v>
      </c>
      <c r="C5" s="11" t="s">
        <v>110</v>
      </c>
      <c r="D5" s="12" t="s">
        <v>119</v>
      </c>
      <c r="F5" s="11" t="s">
        <v>120</v>
      </c>
      <c r="G5" s="13">
        <v>11.4</v>
      </c>
      <c r="H5" s="13">
        <v>11.1</v>
      </c>
      <c r="I5" s="14">
        <v>10.9</v>
      </c>
      <c r="J5" s="11" t="s">
        <v>121</v>
      </c>
      <c r="K5" s="15">
        <v>0.7</v>
      </c>
    </row>
    <row r="6" spans="1:11" ht="18.75">
      <c r="A6" s="143" t="s">
        <v>122</v>
      </c>
      <c r="C6" s="11" t="s">
        <v>110</v>
      </c>
      <c r="D6" s="12" t="s">
        <v>123</v>
      </c>
      <c r="F6" s="11" t="s">
        <v>124</v>
      </c>
      <c r="G6" s="13">
        <v>11.4</v>
      </c>
      <c r="H6" s="13">
        <v>11.1</v>
      </c>
      <c r="I6" s="14">
        <v>10.9</v>
      </c>
      <c r="J6" s="11" t="s">
        <v>125</v>
      </c>
      <c r="K6" s="15">
        <v>0.7</v>
      </c>
    </row>
    <row r="7" spans="1:11" ht="18.75">
      <c r="A7" s="143" t="s">
        <v>126</v>
      </c>
      <c r="C7" s="11" t="s">
        <v>110</v>
      </c>
      <c r="D7" s="12" t="s">
        <v>127</v>
      </c>
      <c r="F7" s="11" t="s">
        <v>128</v>
      </c>
      <c r="G7" s="13">
        <v>11.4</v>
      </c>
      <c r="H7" s="13">
        <v>11.1</v>
      </c>
      <c r="I7" s="14">
        <v>10.9</v>
      </c>
      <c r="J7" s="11" t="s">
        <v>129</v>
      </c>
      <c r="K7" s="15">
        <v>0.45</v>
      </c>
    </row>
    <row r="8" spans="1:11" ht="18.75">
      <c r="A8" s="143" t="s">
        <v>130</v>
      </c>
      <c r="C8" s="11" t="s">
        <v>110</v>
      </c>
      <c r="D8" s="12" t="s">
        <v>131</v>
      </c>
      <c r="F8" s="11" t="s">
        <v>132</v>
      </c>
      <c r="G8" s="13">
        <v>11.4</v>
      </c>
      <c r="H8" s="13">
        <v>11.1</v>
      </c>
      <c r="I8" s="14">
        <v>10.9</v>
      </c>
      <c r="J8" s="11" t="s">
        <v>133</v>
      </c>
      <c r="K8" s="15">
        <v>0.45</v>
      </c>
    </row>
    <row r="9" spans="1:11" ht="18.75">
      <c r="A9" s="143" t="s">
        <v>134</v>
      </c>
      <c r="C9" s="11" t="s">
        <v>110</v>
      </c>
      <c r="D9" s="12" t="s">
        <v>135</v>
      </c>
      <c r="F9" s="11" t="s">
        <v>136</v>
      </c>
      <c r="G9" s="13">
        <v>11.4</v>
      </c>
      <c r="H9" s="13">
        <v>11.1</v>
      </c>
      <c r="I9" s="14">
        <v>10.9</v>
      </c>
      <c r="J9" s="11" t="s">
        <v>137</v>
      </c>
      <c r="K9" s="15">
        <v>0.55000000000000004</v>
      </c>
    </row>
    <row r="10" spans="1:11" ht="18.75">
      <c r="A10" s="143" t="s">
        <v>138</v>
      </c>
      <c r="C10" s="11" t="s">
        <v>110</v>
      </c>
      <c r="D10" s="12" t="s">
        <v>139</v>
      </c>
      <c r="F10" s="11" t="s">
        <v>140</v>
      </c>
      <c r="G10" s="13">
        <v>11.4</v>
      </c>
      <c r="H10" s="13">
        <v>11.1</v>
      </c>
      <c r="I10" s="14">
        <v>10.9</v>
      </c>
      <c r="J10" s="11" t="s">
        <v>141</v>
      </c>
      <c r="K10" s="15">
        <v>0.45</v>
      </c>
    </row>
    <row r="11" spans="1:11" ht="18.75">
      <c r="A11" s="143" t="s">
        <v>142</v>
      </c>
      <c r="C11" s="11" t="s">
        <v>110</v>
      </c>
      <c r="D11" s="12" t="s">
        <v>143</v>
      </c>
      <c r="F11" s="11" t="s">
        <v>144</v>
      </c>
      <c r="G11" s="13">
        <v>11.4</v>
      </c>
      <c r="H11" s="13">
        <v>11.1</v>
      </c>
      <c r="I11" s="14">
        <v>10.9</v>
      </c>
      <c r="J11" s="11" t="s">
        <v>145</v>
      </c>
      <c r="K11" s="15">
        <v>0.45</v>
      </c>
    </row>
    <row r="12" spans="1:11" ht="18.75">
      <c r="A12" s="143" t="s">
        <v>146</v>
      </c>
      <c r="C12" s="11" t="s">
        <v>110</v>
      </c>
      <c r="D12" s="12" t="s">
        <v>147</v>
      </c>
      <c r="F12" s="11" t="s">
        <v>148</v>
      </c>
      <c r="G12" s="13">
        <v>11.4</v>
      </c>
      <c r="H12" s="13">
        <v>11.1</v>
      </c>
      <c r="I12" s="14">
        <v>10.9</v>
      </c>
      <c r="J12" s="11" t="s">
        <v>149</v>
      </c>
      <c r="K12" s="15">
        <v>0.55000000000000004</v>
      </c>
    </row>
    <row r="13" spans="1:11" ht="18.75">
      <c r="A13" s="143" t="s">
        <v>150</v>
      </c>
      <c r="C13" s="11" t="s">
        <v>110</v>
      </c>
      <c r="D13" s="12" t="s">
        <v>151</v>
      </c>
      <c r="F13" s="11" t="s">
        <v>152</v>
      </c>
      <c r="G13" s="13">
        <v>11.4</v>
      </c>
      <c r="H13" s="13">
        <v>11.1</v>
      </c>
      <c r="I13" s="14">
        <v>10.9</v>
      </c>
      <c r="J13" s="11" t="s">
        <v>153</v>
      </c>
      <c r="K13" s="15">
        <v>0.55000000000000004</v>
      </c>
    </row>
    <row r="14" spans="1:11" ht="18.75">
      <c r="A14" s="143" t="s">
        <v>154</v>
      </c>
      <c r="C14" s="11" t="s">
        <v>110</v>
      </c>
      <c r="D14" s="12" t="s">
        <v>155</v>
      </c>
      <c r="F14" s="11" t="s">
        <v>156</v>
      </c>
      <c r="G14" s="13">
        <v>11.4</v>
      </c>
      <c r="H14" s="13">
        <v>11.1</v>
      </c>
      <c r="I14" s="14">
        <v>10.9</v>
      </c>
      <c r="J14" s="11" t="s">
        <v>157</v>
      </c>
      <c r="K14" s="15">
        <v>0.55000000000000004</v>
      </c>
    </row>
    <row r="15" spans="1:11" ht="18.75">
      <c r="A15" s="143" t="s">
        <v>7</v>
      </c>
      <c r="C15" s="11" t="s">
        <v>110</v>
      </c>
      <c r="D15" s="12" t="s">
        <v>158</v>
      </c>
      <c r="F15" s="11" t="s">
        <v>159</v>
      </c>
      <c r="G15" s="13">
        <v>11.4</v>
      </c>
      <c r="H15" s="13">
        <v>11.1</v>
      </c>
      <c r="I15" s="14">
        <v>10.9</v>
      </c>
      <c r="J15" s="11" t="s">
        <v>160</v>
      </c>
      <c r="K15" s="15">
        <v>0.45</v>
      </c>
    </row>
    <row r="16" spans="1:11" ht="18.75">
      <c r="A16" s="143" t="s">
        <v>161</v>
      </c>
      <c r="C16" s="11" t="s">
        <v>110</v>
      </c>
      <c r="D16" s="12" t="s">
        <v>162</v>
      </c>
      <c r="F16" s="11" t="s">
        <v>163</v>
      </c>
      <c r="G16" s="13">
        <v>11.4</v>
      </c>
      <c r="H16" s="13">
        <v>11.1</v>
      </c>
      <c r="I16" s="14">
        <v>10.9</v>
      </c>
      <c r="J16" s="11" t="s">
        <v>164</v>
      </c>
      <c r="K16" s="15">
        <v>0.45</v>
      </c>
    </row>
    <row r="17" spans="1:11" ht="18.75">
      <c r="A17" s="143" t="s">
        <v>165</v>
      </c>
      <c r="C17" s="11" t="s">
        <v>110</v>
      </c>
      <c r="D17" s="12" t="s">
        <v>166</v>
      </c>
      <c r="F17" s="11" t="s">
        <v>167</v>
      </c>
      <c r="G17" s="13">
        <v>11.4</v>
      </c>
      <c r="H17" s="13">
        <v>11.1</v>
      </c>
      <c r="I17" s="14">
        <v>10.9</v>
      </c>
      <c r="J17" s="11" t="s">
        <v>168</v>
      </c>
      <c r="K17" s="15">
        <v>0.45</v>
      </c>
    </row>
    <row r="18" spans="1:11" ht="18.75">
      <c r="A18" s="143" t="s">
        <v>169</v>
      </c>
      <c r="C18" s="11" t="s">
        <v>110</v>
      </c>
      <c r="D18" s="12" t="s">
        <v>170</v>
      </c>
      <c r="F18" s="11" t="s">
        <v>171</v>
      </c>
      <c r="G18" s="13">
        <v>11.4</v>
      </c>
      <c r="H18" s="13">
        <v>11.1</v>
      </c>
      <c r="I18" s="14">
        <v>10.9</v>
      </c>
      <c r="J18" s="11" t="s">
        <v>172</v>
      </c>
      <c r="K18" s="15">
        <v>0.55000000000000004</v>
      </c>
    </row>
    <row r="19" spans="1:11" ht="18.75">
      <c r="A19" s="143" t="s">
        <v>173</v>
      </c>
      <c r="C19" s="11" t="s">
        <v>110</v>
      </c>
      <c r="D19" s="12" t="s">
        <v>174</v>
      </c>
      <c r="F19" s="11" t="s">
        <v>175</v>
      </c>
      <c r="G19" s="13">
        <v>11.4</v>
      </c>
      <c r="H19" s="13">
        <v>11.1</v>
      </c>
      <c r="I19" s="14">
        <v>10.9</v>
      </c>
      <c r="J19" s="11" t="s">
        <v>176</v>
      </c>
      <c r="K19" s="15">
        <v>0.45</v>
      </c>
    </row>
    <row r="20" spans="1:11" ht="18.75">
      <c r="A20" s="143" t="s">
        <v>177</v>
      </c>
      <c r="C20" s="11" t="s">
        <v>110</v>
      </c>
      <c r="D20" s="12" t="s">
        <v>178</v>
      </c>
      <c r="F20" s="11" t="s">
        <v>179</v>
      </c>
      <c r="G20" s="13">
        <v>11.4</v>
      </c>
      <c r="H20" s="13">
        <v>11.1</v>
      </c>
      <c r="I20" s="14">
        <v>10.9</v>
      </c>
      <c r="J20" s="11" t="s">
        <v>180</v>
      </c>
      <c r="K20" s="15">
        <v>0.45</v>
      </c>
    </row>
    <row r="21" spans="1:11" ht="18.75">
      <c r="A21" s="143" t="s">
        <v>181</v>
      </c>
      <c r="C21" s="11" t="s">
        <v>110</v>
      </c>
      <c r="D21" s="12" t="s">
        <v>182</v>
      </c>
      <c r="F21" s="11" t="s">
        <v>183</v>
      </c>
      <c r="G21" s="13">
        <v>11.4</v>
      </c>
      <c r="H21" s="13">
        <v>11.1</v>
      </c>
      <c r="I21" s="14">
        <v>10.9</v>
      </c>
      <c r="J21" s="11" t="s">
        <v>184</v>
      </c>
      <c r="K21" s="15">
        <v>0.45</v>
      </c>
    </row>
    <row r="22" spans="1:11" ht="18.75">
      <c r="A22" s="143" t="s">
        <v>185</v>
      </c>
      <c r="C22" s="11" t="s">
        <v>110</v>
      </c>
      <c r="D22" s="12" t="s">
        <v>186</v>
      </c>
      <c r="F22" s="11" t="s">
        <v>187</v>
      </c>
      <c r="G22" s="13">
        <v>11.4</v>
      </c>
      <c r="H22" s="13">
        <v>11.1</v>
      </c>
      <c r="I22" s="14">
        <v>10.9</v>
      </c>
      <c r="J22" s="11" t="s">
        <v>188</v>
      </c>
      <c r="K22" s="15">
        <v>0.45</v>
      </c>
    </row>
    <row r="23" spans="1:11" ht="18.75">
      <c r="A23" s="143" t="s">
        <v>189</v>
      </c>
      <c r="C23" s="11" t="s">
        <v>110</v>
      </c>
      <c r="D23" s="12" t="s">
        <v>190</v>
      </c>
      <c r="F23" s="11" t="s">
        <v>191</v>
      </c>
      <c r="G23" s="13">
        <v>11.4</v>
      </c>
      <c r="H23" s="13">
        <v>11.1</v>
      </c>
      <c r="I23" s="14">
        <v>10.9</v>
      </c>
      <c r="J23" s="11" t="s">
        <v>192</v>
      </c>
      <c r="K23" s="15">
        <v>0.45</v>
      </c>
    </row>
    <row r="24" spans="1:11" ht="19.5" thickBot="1">
      <c r="A24" s="143" t="s">
        <v>193</v>
      </c>
      <c r="C24" s="11" t="s">
        <v>110</v>
      </c>
      <c r="D24" s="12" t="s">
        <v>194</v>
      </c>
      <c r="F24" s="11" t="s">
        <v>195</v>
      </c>
      <c r="G24" s="13">
        <v>11.4</v>
      </c>
      <c r="H24" s="13">
        <v>11.1</v>
      </c>
      <c r="I24" s="14">
        <v>10.9</v>
      </c>
      <c r="J24" s="11" t="s">
        <v>196</v>
      </c>
      <c r="K24" s="15">
        <v>0.45</v>
      </c>
    </row>
    <row r="25" spans="1:11" ht="18.75">
      <c r="A25" s="143" t="s">
        <v>197</v>
      </c>
      <c r="C25" s="11" t="s">
        <v>110</v>
      </c>
      <c r="D25" s="12" t="s">
        <v>198</v>
      </c>
      <c r="F25" s="11" t="s">
        <v>199</v>
      </c>
      <c r="G25" s="13">
        <v>11.4</v>
      </c>
      <c r="H25" s="13">
        <v>11.1</v>
      </c>
      <c r="I25" s="14">
        <v>10.9</v>
      </c>
      <c r="J25" s="7" t="s">
        <v>200</v>
      </c>
      <c r="K25" s="10">
        <v>0.7</v>
      </c>
    </row>
    <row r="26" spans="1:11" ht="19.5"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4.25"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4.25"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4.25"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dc:creator>
  <cp:lastModifiedBy>紀北広域連合</cp:lastModifiedBy>
  <cp:lastPrinted>2024-03-04T10:50:06Z</cp:lastPrinted>
  <dcterms:created xsi:type="dcterms:W3CDTF">2015-06-05T18:19:34Z</dcterms:created>
  <dcterms:modified xsi:type="dcterms:W3CDTF">2024-03-26T09:10:26Z</dcterms:modified>
</cp:coreProperties>
</file>